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5533645B-5926-43D8-97A8-DC9F381AE7C9}" xr6:coauthVersionLast="47" xr6:coauthVersionMax="47" xr10:uidLastSave="{00000000-0000-0000-0000-000000000000}"/>
  <bookViews>
    <workbookView xWindow="-120" yWindow="-120" windowWidth="20730" windowHeight="110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I98" i="1" s="1"/>
  <c r="F99" i="1"/>
  <c r="F94" i="1" s="1"/>
  <c r="I94" i="1" s="1"/>
  <c r="F100" i="1"/>
  <c r="I100" i="1" s="1"/>
  <c r="F101" i="1"/>
  <c r="I101" i="1" s="1"/>
  <c r="F102" i="1"/>
  <c r="F103" i="1"/>
  <c r="I103" i="1"/>
  <c r="F95" i="1"/>
  <c r="I95" i="1"/>
  <c r="F88" i="1"/>
  <c r="I88" i="1" s="1"/>
  <c r="F89" i="1"/>
  <c r="F90" i="1"/>
  <c r="F91" i="1"/>
  <c r="F92" i="1"/>
  <c r="F93" i="1"/>
  <c r="I93" i="1"/>
  <c r="F87" i="1"/>
  <c r="F86" i="1" s="1"/>
  <c r="F78" i="1"/>
  <c r="I78" i="1"/>
  <c r="F79" i="1"/>
  <c r="I79" i="1" s="1"/>
  <c r="F80" i="1"/>
  <c r="I80" i="1" s="1"/>
  <c r="F81" i="1"/>
  <c r="I81" i="1"/>
  <c r="F82" i="1"/>
  <c r="I82" i="1" s="1"/>
  <c r="F83" i="1"/>
  <c r="I83" i="1" s="1"/>
  <c r="F77" i="1"/>
  <c r="F74" i="1"/>
  <c r="I74" i="1" s="1"/>
  <c r="F75" i="1"/>
  <c r="I75" i="1"/>
  <c r="F73" i="1"/>
  <c r="F72" i="1" s="1"/>
  <c r="I72" i="1" s="1"/>
  <c r="F65" i="1"/>
  <c r="F66" i="1"/>
  <c r="F67" i="1"/>
  <c r="I67" i="1" s="1"/>
  <c r="F68" i="1"/>
  <c r="I68" i="1"/>
  <c r="F70" i="1"/>
  <c r="I70" i="1" s="1"/>
  <c r="F71" i="1"/>
  <c r="I71" i="1" s="1"/>
  <c r="F64" i="1"/>
  <c r="F61" i="1"/>
  <c r="I61" i="1"/>
  <c r="F62" i="1"/>
  <c r="I62" i="1" s="1"/>
  <c r="F60" i="1"/>
  <c r="F59" i="1" s="1"/>
  <c r="I59" i="1" s="1"/>
  <c r="F51" i="1"/>
  <c r="F52" i="1"/>
  <c r="I52" i="1" s="1"/>
  <c r="F53" i="1"/>
  <c r="I53" i="1"/>
  <c r="F54" i="1"/>
  <c r="F55" i="1"/>
  <c r="F56" i="1"/>
  <c r="I56" i="1" s="1"/>
  <c r="F57" i="1"/>
  <c r="I57" i="1" s="1"/>
  <c r="F58" i="1"/>
  <c r="F50" i="1"/>
  <c r="I50" i="1" s="1"/>
  <c r="F41" i="1"/>
  <c r="I41" i="1" s="1"/>
  <c r="F42" i="1"/>
  <c r="F43" i="1"/>
  <c r="F44" i="1"/>
  <c r="I44" i="1"/>
  <c r="F45" i="1"/>
  <c r="I45" i="1"/>
  <c r="F46" i="1"/>
  <c r="I46" i="1" s="1"/>
  <c r="F47" i="1"/>
  <c r="F48" i="1"/>
  <c r="I48" i="1" s="1"/>
  <c r="F40" i="1"/>
  <c r="I40" i="1" s="1"/>
  <c r="F31" i="1"/>
  <c r="I31" i="1"/>
  <c r="F32" i="1"/>
  <c r="I32" i="1" s="1"/>
  <c r="F33" i="1"/>
  <c r="I33" i="1" s="1"/>
  <c r="F34" i="1"/>
  <c r="I34" i="1" s="1"/>
  <c r="F35" i="1"/>
  <c r="I35" i="1" s="1"/>
  <c r="F36" i="1"/>
  <c r="F37" i="1"/>
  <c r="I37" i="1"/>
  <c r="F38" i="1"/>
  <c r="I38" i="1" s="1"/>
  <c r="F30" i="1"/>
  <c r="I30" i="1" s="1"/>
  <c r="F21" i="1"/>
  <c r="F19" i="1" s="1"/>
  <c r="F22" i="1"/>
  <c r="I22" i="1"/>
  <c r="F23" i="1"/>
  <c r="I23" i="1" s="1"/>
  <c r="F24" i="1"/>
  <c r="I24" i="1" s="1"/>
  <c r="F25" i="1"/>
  <c r="I25" i="1" s="1"/>
  <c r="F26" i="1"/>
  <c r="I26" i="1" s="1"/>
  <c r="F27" i="1"/>
  <c r="I27" i="1" s="1"/>
  <c r="F28" i="1"/>
  <c r="F20" i="1"/>
  <c r="I20" i="1" s="1"/>
  <c r="F13" i="1"/>
  <c r="I13" i="1" s="1"/>
  <c r="F14" i="1"/>
  <c r="I14" i="1"/>
  <c r="F15" i="1"/>
  <c r="I15" i="1" s="1"/>
  <c r="F16" i="1"/>
  <c r="F17" i="1"/>
  <c r="F18" i="1"/>
  <c r="I18" i="1" s="1"/>
  <c r="F12" i="1"/>
  <c r="I12" i="1" s="1"/>
  <c r="F153" i="1"/>
  <c r="I153" i="1" s="1"/>
  <c r="F154" i="1"/>
  <c r="F155" i="1"/>
  <c r="F156" i="1"/>
  <c r="F157" i="1"/>
  <c r="I157" i="1" s="1"/>
  <c r="F158" i="1"/>
  <c r="I158" i="1"/>
  <c r="F152" i="1"/>
  <c r="F151" i="1" s="1"/>
  <c r="I151" i="1" s="1"/>
  <c r="F149" i="1"/>
  <c r="I149" i="1"/>
  <c r="F150" i="1"/>
  <c r="I150" i="1"/>
  <c r="F148" i="1"/>
  <c r="F147" i="1" s="1"/>
  <c r="I147" i="1" s="1"/>
  <c r="F140" i="1"/>
  <c r="F141" i="1"/>
  <c r="F142" i="1"/>
  <c r="I142" i="1" s="1"/>
  <c r="F143" i="1"/>
  <c r="I143" i="1"/>
  <c r="F144" i="1"/>
  <c r="I144" i="1" s="1"/>
  <c r="F145" i="1"/>
  <c r="I145" i="1" s="1"/>
  <c r="F146" i="1"/>
  <c r="I146" i="1" s="1"/>
  <c r="F139" i="1"/>
  <c r="I139" i="1" s="1"/>
  <c r="F136" i="1"/>
  <c r="I136" i="1"/>
  <c r="F137" i="1"/>
  <c r="I137" i="1" s="1"/>
  <c r="F135" i="1"/>
  <c r="F126" i="1"/>
  <c r="I126" i="1" s="1"/>
  <c r="F127" i="1"/>
  <c r="F128" i="1"/>
  <c r="F129" i="1"/>
  <c r="I129" i="1"/>
  <c r="F130" i="1"/>
  <c r="I130" i="1"/>
  <c r="F131" i="1"/>
  <c r="I131" i="1" s="1"/>
  <c r="F132" i="1"/>
  <c r="I132" i="1" s="1"/>
  <c r="F133" i="1"/>
  <c r="F124" i="1" s="1"/>
  <c r="I124" i="1" s="1"/>
  <c r="F125" i="1"/>
  <c r="I125" i="1"/>
  <c r="F116" i="1"/>
  <c r="I116" i="1" s="1"/>
  <c r="F117" i="1"/>
  <c r="F118" i="1"/>
  <c r="I118" i="1"/>
  <c r="F119" i="1"/>
  <c r="I119" i="1" s="1"/>
  <c r="F120" i="1"/>
  <c r="I120" i="1" s="1"/>
  <c r="F121" i="1"/>
  <c r="I121" i="1"/>
  <c r="F122" i="1"/>
  <c r="I122" i="1"/>
  <c r="F123" i="1"/>
  <c r="I123" i="1" s="1"/>
  <c r="F115" i="1"/>
  <c r="F114" i="1" s="1"/>
  <c r="I114" i="1" s="1"/>
  <c r="I115" i="1"/>
  <c r="F106" i="1"/>
  <c r="I106" i="1"/>
  <c r="F107" i="1"/>
  <c r="I107" i="1" s="1"/>
  <c r="F108" i="1"/>
  <c r="I108" i="1"/>
  <c r="F109" i="1"/>
  <c r="I109" i="1" s="1"/>
  <c r="F110" i="1"/>
  <c r="I110" i="1" s="1"/>
  <c r="F111" i="1"/>
  <c r="I111" i="1"/>
  <c r="F112" i="1"/>
  <c r="I112" i="1" s="1"/>
  <c r="F113" i="1"/>
  <c r="I113" i="1" s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D85" i="1" s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E85" i="1" s="1"/>
  <c r="E160" i="1" s="1"/>
  <c r="G104" i="1"/>
  <c r="D104" i="1"/>
  <c r="E94" i="1"/>
  <c r="G94" i="1"/>
  <c r="H94" i="1"/>
  <c r="D94" i="1"/>
  <c r="E86" i="1"/>
  <c r="G86" i="1"/>
  <c r="G85" i="1" s="1"/>
  <c r="H86" i="1"/>
  <c r="H85" i="1" s="1"/>
  <c r="D86" i="1"/>
  <c r="I91" i="1"/>
  <c r="I92" i="1"/>
  <c r="I96" i="1"/>
  <c r="I97" i="1"/>
  <c r="I102" i="1"/>
  <c r="I117" i="1"/>
  <c r="I128" i="1"/>
  <c r="I135" i="1"/>
  <c r="I140" i="1"/>
  <c r="I141" i="1"/>
  <c r="I154" i="1"/>
  <c r="I155" i="1"/>
  <c r="I156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D10" i="1" s="1"/>
  <c r="E11" i="1"/>
  <c r="G11" i="1"/>
  <c r="G10" i="1" s="1"/>
  <c r="H11" i="1"/>
  <c r="H10" i="1" s="1"/>
  <c r="H160" i="1" s="1"/>
  <c r="D11" i="1"/>
  <c r="I152" i="1"/>
  <c r="I66" i="1"/>
  <c r="I64" i="1"/>
  <c r="I58" i="1"/>
  <c r="I55" i="1"/>
  <c r="I54" i="1"/>
  <c r="I51" i="1"/>
  <c r="I47" i="1"/>
  <c r="I43" i="1"/>
  <c r="I42" i="1"/>
  <c r="I28" i="1"/>
  <c r="I105" i="1"/>
  <c r="I127" i="1"/>
  <c r="I89" i="1"/>
  <c r="I65" i="1"/>
  <c r="I77" i="1"/>
  <c r="E10" i="1"/>
  <c r="I36" i="1"/>
  <c r="I60" i="1"/>
  <c r="I90" i="1"/>
  <c r="F138" i="1"/>
  <c r="I138" i="1"/>
  <c r="I11" i="1" l="1"/>
  <c r="I49" i="1"/>
  <c r="I29" i="1"/>
  <c r="I86" i="1"/>
  <c r="I85" i="1" s="1"/>
  <c r="F85" i="1"/>
  <c r="G160" i="1"/>
  <c r="I39" i="1"/>
  <c r="D160" i="1"/>
  <c r="I148" i="1"/>
  <c r="F11" i="1"/>
  <c r="F104" i="1"/>
  <c r="I104" i="1" s="1"/>
  <c r="I87" i="1"/>
  <c r="I21" i="1"/>
  <c r="I19" i="1" s="1"/>
  <c r="F76" i="1"/>
  <c r="I76" i="1" s="1"/>
  <c r="F29" i="1"/>
  <c r="F63" i="1"/>
  <c r="I63" i="1" s="1"/>
  <c r="F39" i="1"/>
  <c r="I99" i="1"/>
  <c r="F134" i="1"/>
  <c r="I134" i="1" s="1"/>
  <c r="I133" i="1"/>
  <c r="F49" i="1"/>
  <c r="I73" i="1"/>
  <c r="F10" i="1" l="1"/>
  <c r="F160" i="1" s="1"/>
  <c r="I10" i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<sst xmlns="http://schemas.openxmlformats.org/spreadsheetml/2006/main" count="162" uniqueCount="89">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</sst>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420241489</v>
      </c>
      <c r="E10" s="14">
        <f t="shared" si="0"/>
        <v>-20980546.89999992</v>
      </c>
      <c r="F10" s="14">
        <f t="shared" si="0"/>
        <v>399260942.10000002</v>
      </c>
      <c r="G10" s="14">
        <f t="shared" si="0"/>
        <v>391980780.17999995</v>
      </c>
      <c r="H10" s="14">
        <f t="shared" si="0"/>
        <v>385482556.70000005</v>
      </c>
      <c r="I10" s="14">
        <f t="shared" si="0"/>
        <v>7280161.9200000241</v>
      </c>
    </row>
    <row r="11" spans="2:9" x14ac:dyDescent="0.2">
      <c r="B11" s="3" t="s">
        <v>12</v>
      </c>
      <c r="C11" s="9"/>
      <c r="D11" s="15">
        <f t="shared" ref="D11:I11" si="1">SUM(D12:D18)</f>
        <v>55985247.070000008</v>
      </c>
      <c r="E11" s="15">
        <f t="shared" si="1"/>
        <v>275080938.02000004</v>
      </c>
      <c r="F11" s="15">
        <f t="shared" si="1"/>
        <v>331066185.09000003</v>
      </c>
      <c r="G11" s="15">
        <f t="shared" si="1"/>
        <v>330834885.95999998</v>
      </c>
      <c r="H11" s="15">
        <f t="shared" si="1"/>
        <v>330785984.23000002</v>
      </c>
      <c r="I11" s="15">
        <f t="shared" si="1"/>
        <v>231299.13000000268</v>
      </c>
    </row>
    <row r="12" spans="2:9" x14ac:dyDescent="0.2">
      <c r="B12" s="13" t="s">
        <v>13</v>
      </c>
      <c r="C12" s="11"/>
      <c r="D12" s="15">
        <v>0</v>
      </c>
      <c r="E12" s="16">
        <v>112645978.28</v>
      </c>
      <c r="F12" s="16">
        <f>D12+E12</f>
        <v>112645978.28</v>
      </c>
      <c r="G12" s="16">
        <v>112645978.28</v>
      </c>
      <c r="H12" s="16">
        <v>112645978.28</v>
      </c>
      <c r="I12" s="16">
        <f>F12-G12</f>
        <v>0</v>
      </c>
    </row>
    <row r="13" spans="2:9" x14ac:dyDescent="0.2">
      <c r="B13" s="13" t="s">
        <v>14</v>
      </c>
      <c r="C13" s="11"/>
      <c r="D13" s="15">
        <v>21710337.890000001</v>
      </c>
      <c r="E13" s="16">
        <v>13588784.369999999</v>
      </c>
      <c r="F13" s="16">
        <f t="shared" ref="F13:F18" si="2">D13+E13</f>
        <v>35299122.259999998</v>
      </c>
      <c r="G13" s="16">
        <v>35299122.259999998</v>
      </c>
      <c r="H13" s="16">
        <v>35274462.140000001</v>
      </c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14542956.699999999</v>
      </c>
      <c r="E14" s="16">
        <v>41633006.939999998</v>
      </c>
      <c r="F14" s="16">
        <f t="shared" si="2"/>
        <v>56175963.640000001</v>
      </c>
      <c r="G14" s="16">
        <v>56175963.640000001</v>
      </c>
      <c r="H14" s="16">
        <v>56151722.030000001</v>
      </c>
      <c r="I14" s="16">
        <f t="shared" si="3"/>
        <v>0</v>
      </c>
    </row>
    <row r="15" spans="2:9" x14ac:dyDescent="0.2">
      <c r="B15" s="13" t="s">
        <v>16</v>
      </c>
      <c r="C15" s="11"/>
      <c r="D15" s="15">
        <v>7679600.8399999999</v>
      </c>
      <c r="E15" s="16">
        <v>46456103.609999999</v>
      </c>
      <c r="F15" s="16">
        <f t="shared" si="2"/>
        <v>54135704.450000003</v>
      </c>
      <c r="G15" s="16">
        <v>53904405.32</v>
      </c>
      <c r="H15" s="16">
        <v>53904405.32</v>
      </c>
      <c r="I15" s="16">
        <f t="shared" si="3"/>
        <v>231299.13000000268</v>
      </c>
    </row>
    <row r="16" spans="2:9" x14ac:dyDescent="0.2">
      <c r="B16" s="13" t="s">
        <v>17</v>
      </c>
      <c r="C16" s="11"/>
      <c r="D16" s="15">
        <v>1572481.68</v>
      </c>
      <c r="E16" s="16">
        <v>71236934.780000001</v>
      </c>
      <c r="F16" s="16">
        <f t="shared" si="2"/>
        <v>72809416.460000008</v>
      </c>
      <c r="G16" s="16">
        <v>72809416.459999993</v>
      </c>
      <c r="H16" s="16">
        <v>72809416.459999993</v>
      </c>
      <c r="I16" s="16">
        <f t="shared" si="3"/>
        <v>0</v>
      </c>
    </row>
    <row r="17" spans="2:9" x14ac:dyDescent="0.2">
      <c r="B17" s="13" t="s">
        <v>18</v>
      </c>
      <c r="C17" s="11"/>
      <c r="D17" s="15">
        <v>10479869.960000001</v>
      </c>
      <c r="E17" s="16">
        <v>-10479869.960000001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3746543.9299999997</v>
      </c>
      <c r="E19" s="15">
        <f t="shared" si="4"/>
        <v>16296732.120000001</v>
      </c>
      <c r="F19" s="15">
        <f t="shared" si="4"/>
        <v>20043276.049999997</v>
      </c>
      <c r="G19" s="15">
        <f t="shared" si="4"/>
        <v>20043276.049999997</v>
      </c>
      <c r="H19" s="15">
        <f t="shared" si="4"/>
        <v>18020786.040000003</v>
      </c>
      <c r="I19" s="15">
        <f t="shared" si="4"/>
        <v>0</v>
      </c>
    </row>
    <row r="20" spans="2:9" x14ac:dyDescent="0.2">
      <c r="B20" s="13" t="s">
        <v>21</v>
      </c>
      <c r="C20" s="11"/>
      <c r="D20" s="15">
        <v>1676543.93</v>
      </c>
      <c r="E20" s="16">
        <v>4647880.34</v>
      </c>
      <c r="F20" s="15">
        <f t="shared" ref="F20:F28" si="5">D20+E20</f>
        <v>6324424.2699999996</v>
      </c>
      <c r="G20" s="16">
        <v>6324424.2699999996</v>
      </c>
      <c r="H20" s="16">
        <v>5774059.0800000001</v>
      </c>
      <c r="I20" s="16">
        <f>F20-G20</f>
        <v>0</v>
      </c>
    </row>
    <row r="21" spans="2:9" x14ac:dyDescent="0.2">
      <c r="B21" s="13" t="s">
        <v>22</v>
      </c>
      <c r="C21" s="11"/>
      <c r="D21" s="15">
        <v>0</v>
      </c>
      <c r="E21" s="16">
        <v>8157999.4000000004</v>
      </c>
      <c r="F21" s="15">
        <f t="shared" si="5"/>
        <v>8157999.4000000004</v>
      </c>
      <c r="G21" s="16">
        <v>8157999.4000000004</v>
      </c>
      <c r="H21" s="16">
        <v>7655528.5700000003</v>
      </c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>
        <v>0</v>
      </c>
      <c r="E22" s="16">
        <v>0</v>
      </c>
      <c r="F22" s="15">
        <f t="shared" si="5"/>
        <v>0</v>
      </c>
      <c r="G22" s="16">
        <v>0</v>
      </c>
      <c r="H22" s="16">
        <v>0</v>
      </c>
      <c r="I22" s="16">
        <f t="shared" si="6"/>
        <v>0</v>
      </c>
    </row>
    <row r="23" spans="2:9" x14ac:dyDescent="0.2">
      <c r="B23" s="13" t="s">
        <v>24</v>
      </c>
      <c r="C23" s="11"/>
      <c r="D23" s="15">
        <v>10000</v>
      </c>
      <c r="E23" s="16">
        <v>682421.94</v>
      </c>
      <c r="F23" s="15">
        <f t="shared" si="5"/>
        <v>692421.94</v>
      </c>
      <c r="G23" s="16">
        <v>692421.94</v>
      </c>
      <c r="H23" s="16">
        <v>675537.31</v>
      </c>
      <c r="I23" s="16">
        <f t="shared" si="6"/>
        <v>0</v>
      </c>
    </row>
    <row r="24" spans="2:9" x14ac:dyDescent="0.2">
      <c r="B24" s="13" t="s">
        <v>25</v>
      </c>
      <c r="C24" s="11"/>
      <c r="D24" s="15">
        <v>0</v>
      </c>
      <c r="E24" s="16">
        <v>1193560.24</v>
      </c>
      <c r="F24" s="15">
        <f t="shared" si="5"/>
        <v>1193560.24</v>
      </c>
      <c r="G24" s="16">
        <v>1193560.24</v>
      </c>
      <c r="H24" s="16">
        <v>468575.86</v>
      </c>
      <c r="I24" s="16">
        <f t="shared" si="6"/>
        <v>0</v>
      </c>
    </row>
    <row r="25" spans="2:9" x14ac:dyDescent="0.2">
      <c r="B25" s="13" t="s">
        <v>26</v>
      </c>
      <c r="C25" s="11"/>
      <c r="D25" s="15">
        <v>2010000</v>
      </c>
      <c r="E25" s="16">
        <v>45550.76</v>
      </c>
      <c r="F25" s="15">
        <f t="shared" si="5"/>
        <v>2055550.76</v>
      </c>
      <c r="G25" s="16">
        <v>2055550.76</v>
      </c>
      <c r="H25" s="16">
        <v>2036878.14</v>
      </c>
      <c r="I25" s="16">
        <f t="shared" si="6"/>
        <v>0</v>
      </c>
    </row>
    <row r="26" spans="2:9" x14ac:dyDescent="0.2">
      <c r="B26" s="13" t="s">
        <v>27</v>
      </c>
      <c r="C26" s="11"/>
      <c r="D26" s="15">
        <v>0</v>
      </c>
      <c r="E26" s="16">
        <v>664184.81000000006</v>
      </c>
      <c r="F26" s="15">
        <f t="shared" si="5"/>
        <v>664184.81000000006</v>
      </c>
      <c r="G26" s="16">
        <v>664184.81000000006</v>
      </c>
      <c r="H26" s="16">
        <v>625729.81999999995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50000</v>
      </c>
      <c r="E28" s="16">
        <v>905134.63</v>
      </c>
      <c r="F28" s="15">
        <f t="shared" si="5"/>
        <v>955134.63</v>
      </c>
      <c r="G28" s="16">
        <v>955134.63</v>
      </c>
      <c r="H28" s="16">
        <v>784477.26</v>
      </c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13500000</v>
      </c>
      <c r="E29" s="15">
        <f t="shared" si="7"/>
        <v>16701674.15</v>
      </c>
      <c r="F29" s="15">
        <f t="shared" si="7"/>
        <v>30201674.149999999</v>
      </c>
      <c r="G29" s="15">
        <f t="shared" si="7"/>
        <v>30201674.149999999</v>
      </c>
      <c r="H29" s="15">
        <f t="shared" si="7"/>
        <v>29202461.530000001</v>
      </c>
      <c r="I29" s="15">
        <f t="shared" si="7"/>
        <v>0</v>
      </c>
    </row>
    <row r="30" spans="2:9" x14ac:dyDescent="0.2">
      <c r="B30" s="13" t="s">
        <v>31</v>
      </c>
      <c r="C30" s="11"/>
      <c r="D30" s="15">
        <v>1149000</v>
      </c>
      <c r="E30" s="16">
        <v>3110247.77</v>
      </c>
      <c r="F30" s="15">
        <f t="shared" ref="F30:F38" si="8">D30+E30</f>
        <v>4259247.7699999996</v>
      </c>
      <c r="G30" s="16">
        <v>4259247.7699999996</v>
      </c>
      <c r="H30" s="16">
        <v>3930726.33</v>
      </c>
      <c r="I30" s="16">
        <f t="shared" si="6"/>
        <v>0</v>
      </c>
    </row>
    <row r="31" spans="2:9" x14ac:dyDescent="0.2">
      <c r="B31" s="13" t="s">
        <v>32</v>
      </c>
      <c r="C31" s="11"/>
      <c r="D31" s="15">
        <v>2682889.2000000002</v>
      </c>
      <c r="E31" s="16">
        <v>1376355.58</v>
      </c>
      <c r="F31" s="15">
        <f t="shared" si="8"/>
        <v>4059244.7800000003</v>
      </c>
      <c r="G31" s="16">
        <v>4059244.78</v>
      </c>
      <c r="H31" s="16">
        <v>4059244.78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2500000</v>
      </c>
      <c r="E32" s="16">
        <v>-32292.15</v>
      </c>
      <c r="F32" s="15">
        <f t="shared" si="8"/>
        <v>2467707.85</v>
      </c>
      <c r="G32" s="16">
        <v>2467707.85</v>
      </c>
      <c r="H32" s="16">
        <v>2413624.44</v>
      </c>
      <c r="I32" s="16">
        <f t="shared" si="6"/>
        <v>0</v>
      </c>
    </row>
    <row r="33" spans="2:9" x14ac:dyDescent="0.2">
      <c r="B33" s="13" t="s">
        <v>34</v>
      </c>
      <c r="C33" s="11"/>
      <c r="D33" s="15">
        <v>396426.91</v>
      </c>
      <c r="E33" s="16">
        <v>-217867.56</v>
      </c>
      <c r="F33" s="15">
        <f t="shared" si="8"/>
        <v>178559.34999999998</v>
      </c>
      <c r="G33" s="16">
        <v>178559.35</v>
      </c>
      <c r="H33" s="16">
        <v>178559.35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561000</v>
      </c>
      <c r="E34" s="16">
        <v>6344916.6299999999</v>
      </c>
      <c r="F34" s="15">
        <f t="shared" si="8"/>
        <v>6905916.6299999999</v>
      </c>
      <c r="G34" s="16">
        <v>6905916.6299999999</v>
      </c>
      <c r="H34" s="16">
        <v>6765061.4699999997</v>
      </c>
      <c r="I34" s="16">
        <f t="shared" si="6"/>
        <v>0</v>
      </c>
    </row>
    <row r="35" spans="2:9" x14ac:dyDescent="0.2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2">
      <c r="B36" s="13" t="s">
        <v>37</v>
      </c>
      <c r="C36" s="11"/>
      <c r="D36" s="15">
        <v>2047480.02</v>
      </c>
      <c r="E36" s="16">
        <v>-269732.45</v>
      </c>
      <c r="F36" s="15">
        <f t="shared" si="8"/>
        <v>1777747.57</v>
      </c>
      <c r="G36" s="16">
        <v>1777747.57</v>
      </c>
      <c r="H36" s="16">
        <v>1758589.37</v>
      </c>
      <c r="I36" s="16">
        <f t="shared" si="6"/>
        <v>0</v>
      </c>
    </row>
    <row r="37" spans="2:9" x14ac:dyDescent="0.2">
      <c r="B37" s="13" t="s">
        <v>38</v>
      </c>
      <c r="C37" s="11"/>
      <c r="D37" s="15">
        <v>0</v>
      </c>
      <c r="E37" s="16">
        <v>1216540.5900000001</v>
      </c>
      <c r="F37" s="15">
        <f t="shared" si="8"/>
        <v>1216540.5900000001</v>
      </c>
      <c r="G37" s="16">
        <v>1216540.5900000001</v>
      </c>
      <c r="H37" s="16">
        <v>812019.28</v>
      </c>
      <c r="I37" s="16">
        <f t="shared" si="6"/>
        <v>0</v>
      </c>
    </row>
    <row r="38" spans="2:9" x14ac:dyDescent="0.2">
      <c r="B38" s="13" t="s">
        <v>39</v>
      </c>
      <c r="C38" s="11"/>
      <c r="D38" s="15">
        <v>4163203.87</v>
      </c>
      <c r="E38" s="16">
        <v>5173505.74</v>
      </c>
      <c r="F38" s="15">
        <f t="shared" si="8"/>
        <v>9336709.6099999994</v>
      </c>
      <c r="G38" s="16">
        <v>9336709.6099999994</v>
      </c>
      <c r="H38" s="16">
        <v>9284636.5099999998</v>
      </c>
      <c r="I38" s="16">
        <f t="shared" si="6"/>
        <v>0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347009698</v>
      </c>
      <c r="E39" s="15">
        <f t="shared" si="9"/>
        <v>-344741097.55999994</v>
      </c>
      <c r="F39" s="15">
        <f>SUM(F40:F48)</f>
        <v>2268600.4400000214</v>
      </c>
      <c r="G39" s="15">
        <f t="shared" si="9"/>
        <v>757232.15</v>
      </c>
      <c r="H39" s="15">
        <f t="shared" si="9"/>
        <v>757232.15</v>
      </c>
      <c r="I39" s="15">
        <f t="shared" si="9"/>
        <v>1511368.2900000215</v>
      </c>
    </row>
    <row r="40" spans="2:9" x14ac:dyDescent="0.2">
      <c r="B40" s="13" t="s">
        <v>41</v>
      </c>
      <c r="C40" s="11"/>
      <c r="D40" s="15">
        <v>0</v>
      </c>
      <c r="E40" s="16">
        <v>61908.42</v>
      </c>
      <c r="F40" s="15">
        <f>D40+E40</f>
        <v>61908.42</v>
      </c>
      <c r="G40" s="16">
        <v>61908.42</v>
      </c>
      <c r="H40" s="16">
        <v>61908.42</v>
      </c>
      <c r="I40" s="16">
        <f t="shared" si="6"/>
        <v>0</v>
      </c>
    </row>
    <row r="41" spans="2:9" x14ac:dyDescent="0.2">
      <c r="B41" s="13" t="s">
        <v>42</v>
      </c>
      <c r="C41" s="11"/>
      <c r="D41" s="15">
        <v>346509698</v>
      </c>
      <c r="E41" s="16">
        <v>-344998329.70999998</v>
      </c>
      <c r="F41" s="15">
        <f t="shared" ref="F41:F83" si="10">D41+E41</f>
        <v>1511368.2900000215</v>
      </c>
      <c r="G41" s="16">
        <v>0</v>
      </c>
      <c r="H41" s="16">
        <v>0</v>
      </c>
      <c r="I41" s="16">
        <f t="shared" si="6"/>
        <v>1511368.2900000215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500000</v>
      </c>
      <c r="E43" s="16">
        <v>195323.73</v>
      </c>
      <c r="F43" s="15">
        <f t="shared" si="10"/>
        <v>695323.73</v>
      </c>
      <c r="G43" s="16">
        <v>695323.73</v>
      </c>
      <c r="H43" s="16">
        <v>695323.73</v>
      </c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0</v>
      </c>
      <c r="E49" s="15">
        <f t="shared" si="11"/>
        <v>10143711.870000001</v>
      </c>
      <c r="F49" s="15">
        <f t="shared" si="11"/>
        <v>10143711.870000001</v>
      </c>
      <c r="G49" s="15">
        <f t="shared" si="11"/>
        <v>10143711.870000001</v>
      </c>
      <c r="H49" s="15">
        <f t="shared" si="11"/>
        <v>6716092.75</v>
      </c>
      <c r="I49" s="15">
        <f t="shared" si="11"/>
        <v>0</v>
      </c>
    </row>
    <row r="50" spans="2:9" x14ac:dyDescent="0.2">
      <c r="B50" s="13" t="s">
        <v>51</v>
      </c>
      <c r="C50" s="11"/>
      <c r="D50" s="15">
        <v>0</v>
      </c>
      <c r="E50" s="16">
        <v>2536585.54</v>
      </c>
      <c r="F50" s="15">
        <f t="shared" si="10"/>
        <v>2536585.54</v>
      </c>
      <c r="G50" s="16">
        <v>2536585.54</v>
      </c>
      <c r="H50" s="16">
        <v>2371641.66</v>
      </c>
      <c r="I50" s="16">
        <f t="shared" si="6"/>
        <v>0</v>
      </c>
    </row>
    <row r="51" spans="2:9" x14ac:dyDescent="0.2">
      <c r="B51" s="13" t="s">
        <v>52</v>
      </c>
      <c r="C51" s="11"/>
      <c r="D51" s="15">
        <v>0</v>
      </c>
      <c r="E51" s="16">
        <v>32826.86</v>
      </c>
      <c r="F51" s="15">
        <f t="shared" si="10"/>
        <v>32826.86</v>
      </c>
      <c r="G51" s="16">
        <v>32826.86</v>
      </c>
      <c r="H51" s="16">
        <v>32826.86</v>
      </c>
      <c r="I51" s="16">
        <f t="shared" si="6"/>
        <v>0</v>
      </c>
    </row>
    <row r="52" spans="2:9" x14ac:dyDescent="0.2">
      <c r="B52" s="13" t="s">
        <v>53</v>
      </c>
      <c r="C52" s="11"/>
      <c r="D52" s="15">
        <v>0</v>
      </c>
      <c r="E52" s="16">
        <v>0</v>
      </c>
      <c r="F52" s="15">
        <f t="shared" si="10"/>
        <v>0</v>
      </c>
      <c r="G52" s="16">
        <v>0</v>
      </c>
      <c r="H52" s="16">
        <v>0</v>
      </c>
      <c r="I52" s="16">
        <f t="shared" si="6"/>
        <v>0</v>
      </c>
    </row>
    <row r="53" spans="2:9" x14ac:dyDescent="0.2">
      <c r="B53" s="13" t="s">
        <v>54</v>
      </c>
      <c r="C53" s="11"/>
      <c r="D53" s="15">
        <v>0</v>
      </c>
      <c r="E53" s="16">
        <v>7350000</v>
      </c>
      <c r="F53" s="15">
        <f t="shared" si="10"/>
        <v>7350000</v>
      </c>
      <c r="G53" s="16">
        <v>7350000</v>
      </c>
      <c r="H53" s="16">
        <v>4188000</v>
      </c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0</v>
      </c>
      <c r="E55" s="16">
        <v>224299.47</v>
      </c>
      <c r="F55" s="15">
        <f t="shared" si="10"/>
        <v>224299.47</v>
      </c>
      <c r="G55" s="16">
        <v>224299.47</v>
      </c>
      <c r="H55" s="16">
        <v>123624.23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5537494.5</v>
      </c>
      <c r="F63" s="15">
        <f>F64+F65+F66+F67+F68+F70+F71</f>
        <v>5537494.5</v>
      </c>
      <c r="G63" s="15">
        <f>SUM(G64:G71)</f>
        <v>0</v>
      </c>
      <c r="H63" s="15">
        <f>SUM(H64:H71)</f>
        <v>0</v>
      </c>
      <c r="I63" s="16">
        <f t="shared" si="6"/>
        <v>5537494.5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>
        <v>0</v>
      </c>
      <c r="E71" s="16">
        <v>5537494.5</v>
      </c>
      <c r="F71" s="15">
        <f t="shared" si="10"/>
        <v>5537494.5</v>
      </c>
      <c r="G71" s="16">
        <v>0</v>
      </c>
      <c r="H71" s="16">
        <v>0</v>
      </c>
      <c r="I71" s="16">
        <f t="shared" si="6"/>
        <v>5537494.5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614269449</v>
      </c>
      <c r="E85" s="21">
        <f>E86+E104+E94+E114+E124+E134+E138+E147+E151</f>
        <v>77980367.300000012</v>
      </c>
      <c r="F85" s="21">
        <f t="shared" si="12"/>
        <v>692249816.29999995</v>
      </c>
      <c r="G85" s="21">
        <f>G86+G104+G94+G114+G124+G134+G138+G147+G151</f>
        <v>692249816.29999995</v>
      </c>
      <c r="H85" s="21">
        <f>H86+H104+H94+H114+H124+H134+H138+H147+H151</f>
        <v>468858868.69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2363449.0099999998</v>
      </c>
      <c r="F86" s="15">
        <f>SUM(F87:F93)</f>
        <v>2363449.0099999998</v>
      </c>
      <c r="G86" s="15">
        <f>SUM(G87:G93)</f>
        <v>2363449.0099999998</v>
      </c>
      <c r="H86" s="15">
        <f>SUM(H87:H93)</f>
        <v>2363449.0099999998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>
        <v>0</v>
      </c>
      <c r="E88" s="16">
        <v>507131.51</v>
      </c>
      <c r="F88" s="15">
        <f t="shared" si="14"/>
        <v>507131.51</v>
      </c>
      <c r="G88" s="16">
        <v>507131.51</v>
      </c>
      <c r="H88" s="16">
        <v>507131.51</v>
      </c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>
        <v>0</v>
      </c>
      <c r="E91" s="16">
        <v>1856317.5</v>
      </c>
      <c r="F91" s="15">
        <f t="shared" si="14"/>
        <v>1856317.5</v>
      </c>
      <c r="G91" s="16">
        <v>1856317.5</v>
      </c>
      <c r="H91" s="16">
        <v>1856317.5</v>
      </c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614269449</v>
      </c>
      <c r="E114" s="15">
        <f>SUM(E115:E123)</f>
        <v>75616918.290000007</v>
      </c>
      <c r="F114" s="15">
        <f>SUM(F115:F123)</f>
        <v>689886367.28999996</v>
      </c>
      <c r="G114" s="15">
        <f>SUM(G115:G123)</f>
        <v>689886367.28999996</v>
      </c>
      <c r="H114" s="15">
        <f>SUM(H115:H123)</f>
        <v>466495419.68000001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>
        <v>614269449</v>
      </c>
      <c r="E116" s="16">
        <v>75616918.290000007</v>
      </c>
      <c r="F116" s="16">
        <f t="shared" ref="F116:F123" si="16">D116+E116</f>
        <v>689886367.28999996</v>
      </c>
      <c r="G116" s="16">
        <v>689886367.28999996</v>
      </c>
      <c r="H116" s="16">
        <v>466495419.68000001</v>
      </c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1034510938</v>
      </c>
      <c r="E160" s="14">
        <f t="shared" si="21"/>
        <v>56999820.400000095</v>
      </c>
      <c r="F160" s="14">
        <f t="shared" si="21"/>
        <v>1091510758.4000001</v>
      </c>
      <c r="G160" s="14">
        <f t="shared" si="21"/>
        <v>1084230596.48</v>
      </c>
      <c r="H160" s="14">
        <f t="shared" si="21"/>
        <v>854341425.3900001</v>
      </c>
      <c r="I160" s="14">
        <f t="shared" si="21"/>
        <v>7280161.9200000241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2016-12-20T19:53:14Z</cp:lastPrinted>
  <dcterms:created xsi:type="dcterms:W3CDTF">2016-10-11T20:25:15Z</dcterms:created>
  <dcterms:modified xsi:type="dcterms:W3CDTF">2023-11-03T20:53:19Z</dcterms:modified>
</cp:coreProperties>
</file>